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<sst xmlns="http://schemas.openxmlformats.org/spreadsheetml/2006/main" count="258" uniqueCount="60">
  <si>
    <t>Club Name</t>
  </si>
  <si>
    <t>Match 1</t>
  </si>
  <si>
    <t>Match 2</t>
  </si>
  <si>
    <t>Match 3</t>
  </si>
  <si>
    <t>Match 4</t>
  </si>
  <si>
    <t>Pos</t>
  </si>
  <si>
    <t>Pts</t>
  </si>
  <si>
    <t>Match</t>
  </si>
  <si>
    <t>Lge</t>
  </si>
  <si>
    <t>Overall</t>
  </si>
  <si>
    <t>Points</t>
  </si>
  <si>
    <t>DIVISION THREE</t>
  </si>
  <si>
    <t>DIVISION TWO</t>
  </si>
  <si>
    <t>CITY OF STOKE</t>
  </si>
  <si>
    <t>DIVISION FOUR</t>
  </si>
  <si>
    <t>LEAMINGTON</t>
  </si>
  <si>
    <t>DIVISION FIVE</t>
  </si>
  <si>
    <t>SOLIHULL &amp; SMALL HEATH</t>
  </si>
  <si>
    <t>DIVISION SIX</t>
  </si>
  <si>
    <t>BROMSGROVE &amp; REDDITCH</t>
  </si>
  <si>
    <t>KIDDERMINSTER &amp; STOURPORT</t>
  </si>
  <si>
    <t>DIVISION ONE</t>
  </si>
  <si>
    <t>POS</t>
  </si>
  <si>
    <t>Latest</t>
  </si>
  <si>
    <t>RUGBY &amp; NORTHAMPTON</t>
  </si>
  <si>
    <t>B.R.A.T.</t>
  </si>
  <si>
    <t>WOLVES &amp; BILSTON</t>
  </si>
  <si>
    <t>BURTON AC</t>
  </si>
  <si>
    <t>NOTTS AC "A"</t>
  </si>
  <si>
    <t>CANNOCK &amp; STAFFORD AC</t>
  </si>
  <si>
    <t>KETTERING TOWN HARRIERS</t>
  </si>
  <si>
    <t>TAMWORTH AC "A"</t>
  </si>
  <si>
    <t>TELFORD AC</t>
  </si>
  <si>
    <t>CORBY AC</t>
  </si>
  <si>
    <t>NEWPORT HARRIERS</t>
  </si>
  <si>
    <t>HARBOROUGH AC</t>
  </si>
  <si>
    <t>NUNEATON HARRIERS</t>
  </si>
  <si>
    <t>BIRCHFIELD HARRIERS</t>
  </si>
  <si>
    <t>CHARNWOOD AC</t>
  </si>
  <si>
    <t>COVENTRY GODIVA H</t>
  </si>
  <si>
    <t>HALESOWEN A &amp; CC</t>
  </si>
  <si>
    <t>WORCESTER AC</t>
  </si>
  <si>
    <t>ROYAL SUTTON COLDFIELD AC</t>
  </si>
  <si>
    <t>SUTTON IN ASHFIELD H &amp; AC</t>
  </si>
  <si>
    <t>HEREFORD &amp; COUNTY AC</t>
  </si>
  <si>
    <t xml:space="preserve">TEAM SHREWSBURY </t>
  </si>
  <si>
    <t>CHELTENHAM &amp; COUNTY</t>
  </si>
  <si>
    <t>GLOUCESTER/SEVERN</t>
  </si>
  <si>
    <t>STRATFORD ON AVON AC</t>
  </si>
  <si>
    <t>BANBURY H</t>
  </si>
  <si>
    <t>TIPTON H</t>
  </si>
  <si>
    <t>DUDLEY &amp; STOURBRIDGE</t>
  </si>
  <si>
    <t xml:space="preserve">LEICESTER CORITANIAN </t>
  </si>
  <si>
    <t>NOTTS AC 'B'</t>
  </si>
  <si>
    <t>TAMWORTH AC 'B'</t>
  </si>
  <si>
    <t>NEWCASTLE (Staffs) AC</t>
  </si>
  <si>
    <t xml:space="preserve">BRISTOL &amp; WEST/YATE </t>
  </si>
  <si>
    <t>DAVENTRY AC</t>
  </si>
  <si>
    <t>ABINGDON AC</t>
  </si>
  <si>
    <t>4=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</si>
</sst>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cid:image001.png@01CF49D1.A0ABCD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85725</xdr:rowOff>
    </xdr:from>
    <xdr:to>
      <xdr:col>16</xdr:col>
      <xdr:colOff>133350</xdr:colOff>
      <xdr:row>3</xdr:row>
      <xdr:rowOff>142875</xdr:rowOff>
    </xdr:to>
    <xdr:pic>
      <xdr:nvPicPr>
        <xdr:cNvPr id="1" name="Picture 2" descr="MCAAJPG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857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47625</xdr:rowOff>
    </xdr:from>
    <xdr:to>
      <xdr:col>1</xdr:col>
      <xdr:colOff>1200150</xdr:colOff>
      <xdr:row>3</xdr:row>
      <xdr:rowOff>95250</xdr:rowOff>
    </xdr:to>
    <xdr:pic>
      <xdr:nvPicPr>
        <xdr:cNvPr id="2" name="Picture 5" descr="cid:image001.png@01CF49D1.A0ABCD4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9550" y="47625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79"/>
  <sheetViews>
    <sheetView tabSelected="1" workbookViewId="0" topLeftCell="A29">
      <selection activeCell="U41" sqref="U41"/>
    </sheetView>
  </sheetViews>
  <sheetFormatPr defaultColWidth="9.140625" defaultRowHeight="15.75" customHeight="1"/>
  <cols>
    <col min="2" max="2" width="36.421875" style="0" customWidth="1"/>
    <col min="3" max="14" width="6.8515625" style="1" customWidth="1"/>
    <col min="15" max="16" width="9.140625" style="1" customWidth="1"/>
    <col min="18" max="18" width="28.7109375" style="0" bestFit="1" customWidth="1"/>
  </cols>
  <sheetData>
    <row r="5" ht="15.75" customHeight="1" thickBot="1"/>
    <row r="6" spans="2:16" ht="15.75" customHeight="1" thickTop="1">
      <c r="B6" s="11" t="s">
        <v>21</v>
      </c>
      <c r="C6" s="31" t="s">
        <v>1</v>
      </c>
      <c r="D6" s="32"/>
      <c r="E6" s="33"/>
      <c r="F6" s="31" t="s">
        <v>2</v>
      </c>
      <c r="G6" s="32"/>
      <c r="H6" s="33"/>
      <c r="I6" s="31" t="s">
        <v>3</v>
      </c>
      <c r="J6" s="32"/>
      <c r="K6" s="33"/>
      <c r="L6" s="31" t="s">
        <v>4</v>
      </c>
      <c r="M6" s="32"/>
      <c r="N6" s="33"/>
      <c r="O6" s="34" t="s">
        <v>9</v>
      </c>
      <c r="P6" s="35"/>
    </row>
    <row r="7" spans="2:17" ht="15.75" customHeight="1">
      <c r="B7" s="4"/>
      <c r="C7" s="9" t="s">
        <v>7</v>
      </c>
      <c r="D7" s="2" t="s">
        <v>7</v>
      </c>
      <c r="E7" s="5" t="s">
        <v>8</v>
      </c>
      <c r="F7" s="9" t="s">
        <v>7</v>
      </c>
      <c r="G7" s="2" t="s">
        <v>7</v>
      </c>
      <c r="H7" s="5" t="s">
        <v>8</v>
      </c>
      <c r="I7" s="9" t="s">
        <v>7</v>
      </c>
      <c r="J7" s="2" t="s">
        <v>7</v>
      </c>
      <c r="K7" s="5" t="s">
        <v>8</v>
      </c>
      <c r="L7" s="9" t="s">
        <v>7</v>
      </c>
      <c r="M7" s="2" t="s">
        <v>7</v>
      </c>
      <c r="N7" s="5" t="s">
        <v>8</v>
      </c>
      <c r="O7" s="2"/>
      <c r="P7" s="5" t="s">
        <v>8</v>
      </c>
      <c r="Q7" s="12" t="s">
        <v>23</v>
      </c>
    </row>
    <row r="8" spans="2:17" ht="15.75" customHeight="1" thickBot="1">
      <c r="B8" s="6" t="s">
        <v>0</v>
      </c>
      <c r="C8" s="10" t="s">
        <v>5</v>
      </c>
      <c r="D8" s="7" t="s">
        <v>6</v>
      </c>
      <c r="E8" s="8" t="s">
        <v>6</v>
      </c>
      <c r="F8" s="10" t="s">
        <v>5</v>
      </c>
      <c r="G8" s="7" t="s">
        <v>6</v>
      </c>
      <c r="H8" s="8" t="s">
        <v>6</v>
      </c>
      <c r="I8" s="10" t="s">
        <v>5</v>
      </c>
      <c r="J8" s="7" t="s">
        <v>6</v>
      </c>
      <c r="K8" s="8" t="s">
        <v>6</v>
      </c>
      <c r="L8" s="10" t="s">
        <v>5</v>
      </c>
      <c r="M8" s="7" t="s">
        <v>6</v>
      </c>
      <c r="N8" s="8" t="s">
        <v>6</v>
      </c>
      <c r="O8" s="7" t="s">
        <v>10</v>
      </c>
      <c r="P8" s="8" t="s">
        <v>6</v>
      </c>
      <c r="Q8" s="12" t="s">
        <v>22</v>
      </c>
    </row>
    <row r="9" spans="2:18" ht="15.75" customHeight="1" thickTop="1">
      <c r="B9" s="23" t="s">
        <v>37</v>
      </c>
      <c r="C9" s="9">
        <v>1</v>
      </c>
      <c r="D9">
        <v>365</v>
      </c>
      <c r="E9" s="2">
        <v>6</v>
      </c>
      <c r="F9" s="9">
        <v>6</v>
      </c>
      <c r="G9" s="2">
        <v>276</v>
      </c>
      <c r="H9" s="5">
        <v>1</v>
      </c>
      <c r="I9" s="9">
        <v>2</v>
      </c>
      <c r="J9" s="2">
        <v>348</v>
      </c>
      <c r="K9" s="5">
        <v>5</v>
      </c>
      <c r="L9" s="9">
        <v>1</v>
      </c>
      <c r="M9" s="2">
        <v>380</v>
      </c>
      <c r="N9" s="5">
        <v>6</v>
      </c>
      <c r="O9" s="2">
        <f aca="true" t="shared" si="0" ref="O9:P14">SUM(D9,G9,J9,M9)</f>
        <v>1369</v>
      </c>
      <c r="P9" s="5">
        <f t="shared" si="0"/>
        <v>18</v>
      </c>
      <c r="Q9" s="1">
        <v>1</v>
      </c>
      <c r="R9" t="str">
        <f aca="true" t="shared" si="1" ref="R9:R14">+B9</f>
        <v>BIRCHFIELD HARRIERS</v>
      </c>
    </row>
    <row r="10" spans="2:18" ht="15.75" customHeight="1">
      <c r="B10" s="24" t="s">
        <v>26</v>
      </c>
      <c r="C10" s="9">
        <v>4</v>
      </c>
      <c r="D10">
        <v>312.5</v>
      </c>
      <c r="E10" s="2">
        <v>3</v>
      </c>
      <c r="F10" s="9">
        <v>1</v>
      </c>
      <c r="G10" s="2">
        <v>398</v>
      </c>
      <c r="H10" s="5">
        <v>6</v>
      </c>
      <c r="I10" s="9">
        <v>4</v>
      </c>
      <c r="J10" s="2">
        <v>339</v>
      </c>
      <c r="K10" s="5">
        <v>3</v>
      </c>
      <c r="L10" s="9">
        <v>3</v>
      </c>
      <c r="M10" s="2">
        <v>335</v>
      </c>
      <c r="N10" s="5">
        <v>4</v>
      </c>
      <c r="O10" s="2">
        <f t="shared" si="0"/>
        <v>1384.5</v>
      </c>
      <c r="P10" s="5">
        <f t="shared" si="0"/>
        <v>16</v>
      </c>
      <c r="Q10" s="1">
        <v>2</v>
      </c>
      <c r="R10" t="str">
        <f t="shared" si="1"/>
        <v>WOLVES &amp; BILSTON</v>
      </c>
    </row>
    <row r="11" spans="2:18" ht="15.75" customHeight="1">
      <c r="B11" s="24" t="s">
        <v>24</v>
      </c>
      <c r="C11" s="9">
        <v>6</v>
      </c>
      <c r="D11" s="18">
        <v>294</v>
      </c>
      <c r="E11" s="5">
        <v>1</v>
      </c>
      <c r="F11" s="9">
        <v>3</v>
      </c>
      <c r="G11" s="2">
        <v>320.5</v>
      </c>
      <c r="H11" s="5">
        <v>4</v>
      </c>
      <c r="I11" s="9">
        <v>1</v>
      </c>
      <c r="J11" s="2">
        <v>352</v>
      </c>
      <c r="K11" s="5">
        <v>6</v>
      </c>
      <c r="L11" s="9">
        <v>4</v>
      </c>
      <c r="M11" s="2">
        <v>333.5</v>
      </c>
      <c r="N11" s="5">
        <v>3</v>
      </c>
      <c r="O11" s="2">
        <f t="shared" si="0"/>
        <v>1300</v>
      </c>
      <c r="P11" s="5">
        <f t="shared" si="0"/>
        <v>14</v>
      </c>
      <c r="Q11" s="1">
        <v>3</v>
      </c>
      <c r="R11" t="str">
        <f t="shared" si="1"/>
        <v>RUGBY &amp; NORTHAMPTON</v>
      </c>
    </row>
    <row r="12" spans="2:18" ht="15.75" customHeight="1">
      <c r="B12" s="24" t="s">
        <v>13</v>
      </c>
      <c r="C12" s="9">
        <v>5</v>
      </c>
      <c r="D12">
        <v>296.5</v>
      </c>
      <c r="E12" s="2">
        <v>2</v>
      </c>
      <c r="F12" s="9">
        <v>2</v>
      </c>
      <c r="G12" s="2">
        <v>338</v>
      </c>
      <c r="H12" s="5">
        <v>5</v>
      </c>
      <c r="I12" s="9">
        <v>3</v>
      </c>
      <c r="J12" s="2">
        <v>343</v>
      </c>
      <c r="K12" s="5">
        <v>4</v>
      </c>
      <c r="L12" s="9">
        <v>5</v>
      </c>
      <c r="M12" s="2">
        <v>332</v>
      </c>
      <c r="N12" s="5">
        <v>2</v>
      </c>
      <c r="O12" s="2">
        <f t="shared" si="0"/>
        <v>1309.5</v>
      </c>
      <c r="P12" s="5">
        <f t="shared" si="0"/>
        <v>13</v>
      </c>
      <c r="Q12" s="1">
        <v>4</v>
      </c>
      <c r="R12" t="str">
        <f t="shared" si="1"/>
        <v>CITY OF STOKE</v>
      </c>
    </row>
    <row r="13" spans="2:18" ht="15.75" customHeight="1">
      <c r="B13" s="24" t="s">
        <v>28</v>
      </c>
      <c r="C13" s="9">
        <v>2</v>
      </c>
      <c r="D13">
        <v>330.5</v>
      </c>
      <c r="E13" s="2">
        <v>5</v>
      </c>
      <c r="F13" s="9">
        <v>5</v>
      </c>
      <c r="G13" s="2">
        <v>282.5</v>
      </c>
      <c r="H13" s="5">
        <v>2</v>
      </c>
      <c r="I13" s="9">
        <v>6</v>
      </c>
      <c r="J13" s="2">
        <v>239</v>
      </c>
      <c r="K13" s="5">
        <v>1</v>
      </c>
      <c r="L13" s="9">
        <v>2</v>
      </c>
      <c r="M13" s="2">
        <v>368.5</v>
      </c>
      <c r="N13" s="5">
        <v>5</v>
      </c>
      <c r="O13" s="2">
        <f t="shared" si="0"/>
        <v>1220.5</v>
      </c>
      <c r="P13" s="5">
        <f t="shared" si="0"/>
        <v>13</v>
      </c>
      <c r="Q13" s="1">
        <v>5</v>
      </c>
      <c r="R13" t="str">
        <f t="shared" si="1"/>
        <v>NOTTS AC "A"</v>
      </c>
    </row>
    <row r="14" spans="2:18" ht="15.75" customHeight="1" thickBot="1">
      <c r="B14" s="14" t="s">
        <v>25</v>
      </c>
      <c r="C14" s="10">
        <v>3</v>
      </c>
      <c r="D14" s="30">
        <v>324.5</v>
      </c>
      <c r="E14" s="7">
        <v>4</v>
      </c>
      <c r="F14" s="10">
        <v>4</v>
      </c>
      <c r="G14" s="7">
        <v>320</v>
      </c>
      <c r="H14" s="8">
        <v>3</v>
      </c>
      <c r="I14" s="10">
        <v>5</v>
      </c>
      <c r="J14" s="7">
        <v>336</v>
      </c>
      <c r="K14" s="8">
        <v>2</v>
      </c>
      <c r="L14" s="10">
        <v>6</v>
      </c>
      <c r="M14" s="7">
        <v>269</v>
      </c>
      <c r="N14" s="8">
        <v>1</v>
      </c>
      <c r="O14" s="7">
        <f t="shared" si="0"/>
        <v>1249.5</v>
      </c>
      <c r="P14" s="8">
        <f t="shared" si="0"/>
        <v>10</v>
      </c>
      <c r="Q14" s="1">
        <v>6</v>
      </c>
      <c r="R14" t="str">
        <f t="shared" si="1"/>
        <v>B.R.A.T.</v>
      </c>
    </row>
    <row r="15" spans="2:17" ht="15.75" customHeight="1" thickTop="1">
      <c r="B15" s="18"/>
      <c r="C15" s="15"/>
      <c r="D15" s="2"/>
      <c r="E15" s="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</row>
    <row r="17" ht="15.75" customHeight="1" thickBot="1"/>
    <row r="18" spans="2:16" ht="15.75" customHeight="1" thickTop="1">
      <c r="B18" s="3" t="s">
        <v>12</v>
      </c>
      <c r="C18" s="31" t="s">
        <v>1</v>
      </c>
      <c r="D18" s="32"/>
      <c r="E18" s="33"/>
      <c r="F18" s="31" t="s">
        <v>2</v>
      </c>
      <c r="G18" s="32"/>
      <c r="H18" s="33"/>
      <c r="I18" s="31" t="s">
        <v>3</v>
      </c>
      <c r="J18" s="32"/>
      <c r="K18" s="33"/>
      <c r="L18" s="31" t="s">
        <v>4</v>
      </c>
      <c r="M18" s="32"/>
      <c r="N18" s="33"/>
      <c r="O18" s="34" t="s">
        <v>9</v>
      </c>
      <c r="P18" s="35"/>
    </row>
    <row r="19" spans="2:17" ht="15.75" customHeight="1">
      <c r="B19" s="4"/>
      <c r="C19" s="9" t="s">
        <v>7</v>
      </c>
      <c r="D19" s="2" t="s">
        <v>7</v>
      </c>
      <c r="E19" s="5" t="s">
        <v>8</v>
      </c>
      <c r="F19" s="9" t="s">
        <v>7</v>
      </c>
      <c r="G19" s="2" t="s">
        <v>7</v>
      </c>
      <c r="H19" s="5" t="s">
        <v>8</v>
      </c>
      <c r="I19" s="9" t="s">
        <v>7</v>
      </c>
      <c r="J19" s="2" t="s">
        <v>7</v>
      </c>
      <c r="K19" s="5" t="s">
        <v>8</v>
      </c>
      <c r="L19" s="9" t="s">
        <v>7</v>
      </c>
      <c r="M19" s="2" t="s">
        <v>7</v>
      </c>
      <c r="N19" s="5" t="s">
        <v>8</v>
      </c>
      <c r="O19" s="2"/>
      <c r="P19" s="5" t="s">
        <v>8</v>
      </c>
      <c r="Q19" s="12" t="s">
        <v>23</v>
      </c>
    </row>
    <row r="20" spans="2:17" ht="15.75" customHeight="1" thickBot="1">
      <c r="B20" s="14" t="s">
        <v>0</v>
      </c>
      <c r="C20" s="10" t="s">
        <v>5</v>
      </c>
      <c r="D20" s="7" t="s">
        <v>6</v>
      </c>
      <c r="E20" s="8" t="s">
        <v>6</v>
      </c>
      <c r="F20" s="10" t="s">
        <v>5</v>
      </c>
      <c r="G20" s="7" t="s">
        <v>6</v>
      </c>
      <c r="H20" s="8" t="s">
        <v>6</v>
      </c>
      <c r="I20" s="10" t="s">
        <v>5</v>
      </c>
      <c r="J20" s="7" t="s">
        <v>6</v>
      </c>
      <c r="K20" s="8" t="s">
        <v>6</v>
      </c>
      <c r="L20" s="10" t="s">
        <v>5</v>
      </c>
      <c r="M20" s="7" t="s">
        <v>6</v>
      </c>
      <c r="N20" s="8" t="s">
        <v>6</v>
      </c>
      <c r="O20" s="7" t="s">
        <v>10</v>
      </c>
      <c r="P20" s="8" t="s">
        <v>6</v>
      </c>
      <c r="Q20" s="12" t="s">
        <v>22</v>
      </c>
    </row>
    <row r="21" spans="2:18" ht="15.75" customHeight="1" thickTop="1">
      <c r="B21" s="24" t="s">
        <v>46</v>
      </c>
      <c r="C21" s="9" t="s">
        <v>59</v>
      </c>
      <c r="D21">
        <v>308</v>
      </c>
      <c r="E21" s="5">
        <v>2.5</v>
      </c>
      <c r="F21" s="9">
        <v>2</v>
      </c>
      <c r="G21" s="2">
        <v>368</v>
      </c>
      <c r="H21" s="5">
        <v>5</v>
      </c>
      <c r="I21" s="9">
        <v>1</v>
      </c>
      <c r="J21" s="2">
        <v>380</v>
      </c>
      <c r="K21" s="5">
        <v>6</v>
      </c>
      <c r="L21" s="9">
        <v>1</v>
      </c>
      <c r="M21" s="2">
        <v>424.9</v>
      </c>
      <c r="N21" s="5">
        <v>6</v>
      </c>
      <c r="O21" s="2">
        <f aca="true" t="shared" si="2" ref="O21:P26">SUM(D21,G21,J21,M21)</f>
        <v>1480.9</v>
      </c>
      <c r="P21" s="5">
        <f t="shared" si="2"/>
        <v>19.5</v>
      </c>
      <c r="Q21" s="1">
        <v>1</v>
      </c>
      <c r="R21" t="str">
        <f aca="true" t="shared" si="3" ref="R21:R26">+B21</f>
        <v>CHELTENHAM &amp; COUNTY</v>
      </c>
    </row>
    <row r="22" spans="2:18" ht="15.75" customHeight="1">
      <c r="B22" s="24" t="s">
        <v>34</v>
      </c>
      <c r="C22" s="9">
        <v>1</v>
      </c>
      <c r="D22">
        <v>351</v>
      </c>
      <c r="E22" s="5">
        <v>6</v>
      </c>
      <c r="F22" s="13">
        <v>3</v>
      </c>
      <c r="G22" s="2">
        <v>337</v>
      </c>
      <c r="H22" s="5">
        <v>4</v>
      </c>
      <c r="I22" s="9">
        <v>3</v>
      </c>
      <c r="J22" s="2">
        <v>337</v>
      </c>
      <c r="K22" s="5">
        <v>4</v>
      </c>
      <c r="L22" s="9">
        <v>4</v>
      </c>
      <c r="M22" s="2">
        <v>312.9</v>
      </c>
      <c r="N22" s="5">
        <v>3</v>
      </c>
      <c r="O22" s="2">
        <f t="shared" si="2"/>
        <v>1337.9</v>
      </c>
      <c r="P22" s="5">
        <f t="shared" si="2"/>
        <v>17</v>
      </c>
      <c r="Q22" s="1">
        <v>2</v>
      </c>
      <c r="R22" t="str">
        <f t="shared" si="3"/>
        <v>NEWPORT HARRIERS</v>
      </c>
    </row>
    <row r="23" spans="2:18" ht="15.75" customHeight="1">
      <c r="B23" s="24" t="s">
        <v>56</v>
      </c>
      <c r="C23" s="9">
        <v>2</v>
      </c>
      <c r="D23">
        <v>319</v>
      </c>
      <c r="E23" s="5">
        <v>5</v>
      </c>
      <c r="F23" s="9">
        <v>1</v>
      </c>
      <c r="G23" s="2">
        <v>371</v>
      </c>
      <c r="H23" s="5">
        <v>6</v>
      </c>
      <c r="I23" s="9">
        <v>6</v>
      </c>
      <c r="J23" s="2">
        <v>251</v>
      </c>
      <c r="K23" s="5">
        <v>1</v>
      </c>
      <c r="L23" s="9">
        <v>2</v>
      </c>
      <c r="M23" s="2">
        <v>355.9</v>
      </c>
      <c r="N23" s="5">
        <v>5</v>
      </c>
      <c r="O23" s="2">
        <f t="shared" si="2"/>
        <v>1296.9</v>
      </c>
      <c r="P23" s="5">
        <f t="shared" si="2"/>
        <v>17</v>
      </c>
      <c r="Q23" s="1">
        <v>3</v>
      </c>
      <c r="R23" t="str">
        <f t="shared" si="3"/>
        <v>BRISTOL &amp; WEST/YATE </v>
      </c>
    </row>
    <row r="24" spans="2:18" ht="15.75" customHeight="1">
      <c r="B24" s="24" t="s">
        <v>47</v>
      </c>
      <c r="C24" s="9">
        <v>3</v>
      </c>
      <c r="D24">
        <v>316</v>
      </c>
      <c r="E24" s="5">
        <v>4</v>
      </c>
      <c r="F24" s="9">
        <v>5</v>
      </c>
      <c r="G24" s="2">
        <v>256</v>
      </c>
      <c r="H24" s="5">
        <v>2</v>
      </c>
      <c r="I24" s="9">
        <v>4</v>
      </c>
      <c r="J24" s="2">
        <v>286</v>
      </c>
      <c r="K24" s="5">
        <v>3</v>
      </c>
      <c r="L24" s="9">
        <v>3</v>
      </c>
      <c r="M24" s="2">
        <v>353.9</v>
      </c>
      <c r="N24" s="5">
        <v>4</v>
      </c>
      <c r="O24" s="2">
        <f t="shared" si="2"/>
        <v>1211.9</v>
      </c>
      <c r="P24" s="5">
        <f t="shared" si="2"/>
        <v>13</v>
      </c>
      <c r="Q24" s="1">
        <v>4</v>
      </c>
      <c r="R24" t="str">
        <f t="shared" si="3"/>
        <v>GLOUCESTER/SEVERN</v>
      </c>
    </row>
    <row r="25" spans="2:18" ht="15.75" customHeight="1">
      <c r="B25" s="24" t="s">
        <v>38</v>
      </c>
      <c r="C25" s="9">
        <v>6</v>
      </c>
      <c r="D25" s="18">
        <v>272</v>
      </c>
      <c r="E25" s="5">
        <v>1</v>
      </c>
      <c r="F25" s="13">
        <v>4</v>
      </c>
      <c r="G25" s="2">
        <v>291</v>
      </c>
      <c r="H25" s="5">
        <v>3</v>
      </c>
      <c r="I25" s="9">
        <v>2</v>
      </c>
      <c r="J25" s="2">
        <v>363</v>
      </c>
      <c r="K25" s="5">
        <v>5</v>
      </c>
      <c r="L25" s="9">
        <v>6</v>
      </c>
      <c r="M25" s="2">
        <v>242.2</v>
      </c>
      <c r="N25" s="5">
        <v>1</v>
      </c>
      <c r="O25" s="2">
        <f t="shared" si="2"/>
        <v>1168.2</v>
      </c>
      <c r="P25" s="5">
        <f t="shared" si="2"/>
        <v>10</v>
      </c>
      <c r="Q25" s="1">
        <v>5</v>
      </c>
      <c r="R25" t="str">
        <f t="shared" si="3"/>
        <v>CHARNWOOD AC</v>
      </c>
    </row>
    <row r="26" spans="2:18" ht="15.75" customHeight="1" thickBot="1">
      <c r="B26" s="14" t="s">
        <v>39</v>
      </c>
      <c r="C26" s="10" t="s">
        <v>59</v>
      </c>
      <c r="D26" s="30">
        <v>308</v>
      </c>
      <c r="E26" s="8">
        <v>2.5</v>
      </c>
      <c r="F26" s="10">
        <v>6</v>
      </c>
      <c r="G26" s="7">
        <v>221</v>
      </c>
      <c r="H26" s="8">
        <v>1</v>
      </c>
      <c r="I26" s="10">
        <v>5</v>
      </c>
      <c r="J26" s="7">
        <v>278</v>
      </c>
      <c r="K26" s="8">
        <v>2</v>
      </c>
      <c r="L26" s="10">
        <v>5</v>
      </c>
      <c r="M26" s="7">
        <v>253</v>
      </c>
      <c r="N26" s="8">
        <v>2</v>
      </c>
      <c r="O26" s="7">
        <f t="shared" si="2"/>
        <v>1060</v>
      </c>
      <c r="P26" s="8">
        <f t="shared" si="2"/>
        <v>7.5</v>
      </c>
      <c r="Q26" s="1">
        <v>6</v>
      </c>
      <c r="R26" t="str">
        <f t="shared" si="3"/>
        <v>COVENTRY GODIVA H</v>
      </c>
    </row>
    <row r="27" ht="15.75" customHeight="1" thickTop="1">
      <c r="C27" s="19"/>
    </row>
    <row r="29" ht="15.75" customHeight="1" thickBot="1"/>
    <row r="30" spans="2:16" ht="15.75" customHeight="1" thickTop="1">
      <c r="B30" s="3" t="s">
        <v>11</v>
      </c>
      <c r="C30" s="31" t="s">
        <v>1</v>
      </c>
      <c r="D30" s="32"/>
      <c r="E30" s="33"/>
      <c r="F30" s="31" t="s">
        <v>2</v>
      </c>
      <c r="G30" s="32"/>
      <c r="H30" s="33"/>
      <c r="I30" s="31" t="s">
        <v>3</v>
      </c>
      <c r="J30" s="32"/>
      <c r="K30" s="33"/>
      <c r="L30" s="31" t="s">
        <v>4</v>
      </c>
      <c r="M30" s="32"/>
      <c r="N30" s="33"/>
      <c r="O30" s="34" t="s">
        <v>9</v>
      </c>
      <c r="P30" s="35"/>
    </row>
    <row r="31" spans="2:17" ht="15.75" customHeight="1">
      <c r="B31" s="4"/>
      <c r="C31" s="9" t="s">
        <v>7</v>
      </c>
      <c r="D31" s="2" t="s">
        <v>7</v>
      </c>
      <c r="E31" s="5" t="s">
        <v>8</v>
      </c>
      <c r="F31" s="9" t="s">
        <v>7</v>
      </c>
      <c r="G31" s="2" t="s">
        <v>7</v>
      </c>
      <c r="H31" s="5" t="s">
        <v>8</v>
      </c>
      <c r="I31" s="9" t="s">
        <v>7</v>
      </c>
      <c r="J31" s="2" t="s">
        <v>7</v>
      </c>
      <c r="K31" s="5" t="s">
        <v>8</v>
      </c>
      <c r="L31" s="9" t="s">
        <v>7</v>
      </c>
      <c r="M31" s="2" t="s">
        <v>7</v>
      </c>
      <c r="N31" s="5" t="s">
        <v>8</v>
      </c>
      <c r="O31" s="2"/>
      <c r="P31" s="5" t="s">
        <v>8</v>
      </c>
      <c r="Q31" s="12" t="s">
        <v>23</v>
      </c>
    </row>
    <row r="32" spans="2:17" ht="15.75" customHeight="1" thickBot="1">
      <c r="B32" s="6" t="s">
        <v>0</v>
      </c>
      <c r="C32" s="10" t="s">
        <v>5</v>
      </c>
      <c r="D32" s="7" t="s">
        <v>6</v>
      </c>
      <c r="E32" s="8" t="s">
        <v>6</v>
      </c>
      <c r="F32" s="10" t="s">
        <v>5</v>
      </c>
      <c r="G32" s="7" t="s">
        <v>6</v>
      </c>
      <c r="H32" s="8" t="s">
        <v>6</v>
      </c>
      <c r="I32" s="10" t="s">
        <v>5</v>
      </c>
      <c r="J32" s="7" t="s">
        <v>6</v>
      </c>
      <c r="K32" s="8" t="s">
        <v>6</v>
      </c>
      <c r="L32" s="10" t="s">
        <v>5</v>
      </c>
      <c r="M32" s="7" t="s">
        <v>6</v>
      </c>
      <c r="N32" s="8" t="s">
        <v>6</v>
      </c>
      <c r="O32" s="7" t="s">
        <v>10</v>
      </c>
      <c r="P32" s="8" t="s">
        <v>6</v>
      </c>
      <c r="Q32" s="12" t="s">
        <v>22</v>
      </c>
    </row>
    <row r="33" spans="2:18" ht="15.75" customHeight="1" thickTop="1">
      <c r="B33" s="24" t="s">
        <v>29</v>
      </c>
      <c r="C33" s="9">
        <v>1</v>
      </c>
      <c r="D33">
        <v>368</v>
      </c>
      <c r="E33" s="5">
        <v>6</v>
      </c>
      <c r="F33" s="9">
        <v>1</v>
      </c>
      <c r="G33" s="2">
        <v>398</v>
      </c>
      <c r="H33" s="5">
        <v>6</v>
      </c>
      <c r="I33" s="9">
        <v>1</v>
      </c>
      <c r="J33" s="2">
        <v>380.5</v>
      </c>
      <c r="K33" s="5">
        <v>6</v>
      </c>
      <c r="L33" s="9">
        <v>1</v>
      </c>
      <c r="M33" s="2">
        <v>378</v>
      </c>
      <c r="N33" s="5">
        <v>6</v>
      </c>
      <c r="O33" s="2">
        <f aca="true" t="shared" si="4" ref="O33:P37">SUM(D33,G33,J33,M33)</f>
        <v>1524.5</v>
      </c>
      <c r="P33" s="5">
        <f t="shared" si="4"/>
        <v>24</v>
      </c>
      <c r="Q33" s="1">
        <v>1</v>
      </c>
      <c r="R33" t="str">
        <f aca="true" t="shared" si="5" ref="R33:R38">+B33</f>
        <v>CANNOCK &amp; STAFFORD AC</v>
      </c>
    </row>
    <row r="34" spans="2:18" ht="15.75" customHeight="1">
      <c r="B34" s="24" t="s">
        <v>41</v>
      </c>
      <c r="C34" s="9">
        <v>2</v>
      </c>
      <c r="D34">
        <v>362</v>
      </c>
      <c r="E34" s="5">
        <v>5</v>
      </c>
      <c r="F34" s="9">
        <v>3</v>
      </c>
      <c r="G34" s="2">
        <v>338.5</v>
      </c>
      <c r="H34" s="5">
        <v>4</v>
      </c>
      <c r="I34" s="9">
        <v>2</v>
      </c>
      <c r="J34" s="2">
        <v>361.5</v>
      </c>
      <c r="K34" s="5">
        <v>5</v>
      </c>
      <c r="L34" s="9">
        <v>5</v>
      </c>
      <c r="M34" s="2">
        <v>318.5</v>
      </c>
      <c r="N34" s="5">
        <v>2</v>
      </c>
      <c r="O34" s="2">
        <f t="shared" si="4"/>
        <v>1380.5</v>
      </c>
      <c r="P34" s="5">
        <f t="shared" si="4"/>
        <v>16</v>
      </c>
      <c r="Q34" s="1">
        <v>2</v>
      </c>
      <c r="R34" t="str">
        <f t="shared" si="5"/>
        <v>WORCESTER AC</v>
      </c>
    </row>
    <row r="35" spans="2:18" ht="15.75" customHeight="1">
      <c r="B35" s="24" t="s">
        <v>32</v>
      </c>
      <c r="C35" s="9">
        <v>4</v>
      </c>
      <c r="D35">
        <v>311</v>
      </c>
      <c r="E35" s="5">
        <v>3</v>
      </c>
      <c r="F35" s="9">
        <v>2</v>
      </c>
      <c r="G35" s="2">
        <v>371</v>
      </c>
      <c r="H35" s="5">
        <v>5</v>
      </c>
      <c r="I35" s="9">
        <v>3</v>
      </c>
      <c r="J35" s="2">
        <v>331</v>
      </c>
      <c r="K35" s="5">
        <v>4</v>
      </c>
      <c r="L35" s="9">
        <v>3</v>
      </c>
      <c r="M35" s="2">
        <v>330.5</v>
      </c>
      <c r="N35" s="5">
        <v>4</v>
      </c>
      <c r="O35" s="2">
        <f t="shared" si="4"/>
        <v>1343.5</v>
      </c>
      <c r="P35" s="5">
        <f t="shared" si="4"/>
        <v>16</v>
      </c>
      <c r="Q35" s="1">
        <v>3</v>
      </c>
      <c r="R35" t="str">
        <f>+B35</f>
        <v>TELFORD AC</v>
      </c>
    </row>
    <row r="36" spans="2:18" ht="15.75" customHeight="1">
      <c r="B36" s="4" t="s">
        <v>30</v>
      </c>
      <c r="C36" s="9">
        <v>5</v>
      </c>
      <c r="D36">
        <v>310</v>
      </c>
      <c r="E36" s="5">
        <v>2</v>
      </c>
      <c r="F36" s="9">
        <v>4</v>
      </c>
      <c r="G36" s="2">
        <v>287.5</v>
      </c>
      <c r="H36" s="1">
        <v>3</v>
      </c>
      <c r="I36" s="9">
        <v>4</v>
      </c>
      <c r="J36" s="2">
        <v>318</v>
      </c>
      <c r="K36" s="5">
        <v>3</v>
      </c>
      <c r="L36" s="9">
        <v>2</v>
      </c>
      <c r="M36" s="2">
        <v>342</v>
      </c>
      <c r="N36" s="5">
        <v>5</v>
      </c>
      <c r="O36" s="2">
        <f t="shared" si="4"/>
        <v>1257.5</v>
      </c>
      <c r="P36" s="5">
        <f t="shared" si="4"/>
        <v>13</v>
      </c>
      <c r="Q36" s="1">
        <v>4</v>
      </c>
      <c r="R36" t="str">
        <f>+B36</f>
        <v>KETTERING TOWN HARRIERS</v>
      </c>
    </row>
    <row r="37" spans="2:18" ht="15.75" customHeight="1">
      <c r="B37" s="24" t="s">
        <v>19</v>
      </c>
      <c r="C37" s="9">
        <v>3</v>
      </c>
      <c r="D37">
        <v>325</v>
      </c>
      <c r="E37" s="5">
        <v>4</v>
      </c>
      <c r="F37" s="9">
        <v>5</v>
      </c>
      <c r="G37" s="2">
        <v>281</v>
      </c>
      <c r="H37" s="5">
        <v>2</v>
      </c>
      <c r="I37" s="9">
        <v>5</v>
      </c>
      <c r="J37" s="2">
        <v>313</v>
      </c>
      <c r="K37" s="5">
        <v>2</v>
      </c>
      <c r="L37" s="9">
        <v>4</v>
      </c>
      <c r="M37" s="2">
        <v>329</v>
      </c>
      <c r="N37" s="5">
        <v>3</v>
      </c>
      <c r="O37" s="2">
        <f t="shared" si="4"/>
        <v>1248</v>
      </c>
      <c r="P37" s="5">
        <f t="shared" si="4"/>
        <v>11</v>
      </c>
      <c r="Q37" s="1">
        <v>5</v>
      </c>
      <c r="R37" t="str">
        <f>+B37</f>
        <v>BROMSGROVE &amp; REDDITCH</v>
      </c>
    </row>
    <row r="38" spans="2:18" ht="15.75" customHeight="1" thickBot="1">
      <c r="B38" s="14" t="s">
        <v>48</v>
      </c>
      <c r="C38" s="10">
        <v>6</v>
      </c>
      <c r="D38" s="28">
        <v>247</v>
      </c>
      <c r="E38" s="8">
        <v>1</v>
      </c>
      <c r="F38" s="10">
        <v>6</v>
      </c>
      <c r="G38" s="7">
        <v>247</v>
      </c>
      <c r="H38" s="8">
        <v>1</v>
      </c>
      <c r="I38" s="10">
        <v>6</v>
      </c>
      <c r="J38" s="7">
        <v>273</v>
      </c>
      <c r="K38" s="8">
        <v>1</v>
      </c>
      <c r="L38" s="10">
        <v>6</v>
      </c>
      <c r="M38" s="7">
        <v>285</v>
      </c>
      <c r="N38" s="8">
        <v>1</v>
      </c>
      <c r="O38" s="7">
        <f>SUM(D38,G38,J38,M38,)</f>
        <v>1052</v>
      </c>
      <c r="P38" s="8">
        <f>SUM(E38,H38,K38,N38)</f>
        <v>4</v>
      </c>
      <c r="Q38" s="1">
        <v>6</v>
      </c>
      <c r="R38" t="str">
        <f t="shared" si="5"/>
        <v>STRATFORD ON AVON AC</v>
      </c>
    </row>
    <row r="39" spans="2:17" ht="15.75" customHeight="1" thickTop="1">
      <c r="B39" s="1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</row>
    <row r="41" ht="15.75" customHeight="1" thickBot="1"/>
    <row r="42" spans="2:16" ht="15.75" customHeight="1" thickTop="1">
      <c r="B42" s="3" t="s">
        <v>14</v>
      </c>
      <c r="C42" s="31" t="s">
        <v>1</v>
      </c>
      <c r="D42" s="32"/>
      <c r="E42" s="33"/>
      <c r="F42" s="31" t="s">
        <v>2</v>
      </c>
      <c r="G42" s="32"/>
      <c r="H42" s="33"/>
      <c r="I42" s="31" t="s">
        <v>3</v>
      </c>
      <c r="J42" s="32"/>
      <c r="K42" s="33"/>
      <c r="L42" s="31" t="s">
        <v>4</v>
      </c>
      <c r="M42" s="32"/>
      <c r="N42" s="33"/>
      <c r="O42" s="34" t="s">
        <v>9</v>
      </c>
      <c r="P42" s="35"/>
    </row>
    <row r="43" spans="2:17" ht="15.75" customHeight="1">
      <c r="B43" s="4"/>
      <c r="C43" s="9" t="s">
        <v>7</v>
      </c>
      <c r="D43" s="2" t="s">
        <v>7</v>
      </c>
      <c r="E43" s="5" t="s">
        <v>8</v>
      </c>
      <c r="F43" s="9" t="s">
        <v>7</v>
      </c>
      <c r="G43" s="2" t="s">
        <v>7</v>
      </c>
      <c r="H43" s="5" t="s">
        <v>8</v>
      </c>
      <c r="I43" s="9" t="s">
        <v>7</v>
      </c>
      <c r="J43" s="2" t="s">
        <v>7</v>
      </c>
      <c r="K43" s="5" t="s">
        <v>8</v>
      </c>
      <c r="L43" s="9" t="s">
        <v>7</v>
      </c>
      <c r="M43" s="2" t="s">
        <v>7</v>
      </c>
      <c r="N43" s="5" t="s">
        <v>8</v>
      </c>
      <c r="O43" s="2"/>
      <c r="P43" s="5" t="s">
        <v>8</v>
      </c>
      <c r="Q43" s="12" t="s">
        <v>23</v>
      </c>
    </row>
    <row r="44" spans="2:17" ht="15.75" customHeight="1" thickBot="1">
      <c r="B44" s="6" t="s">
        <v>0</v>
      </c>
      <c r="C44" s="10" t="s">
        <v>5</v>
      </c>
      <c r="D44" s="7" t="s">
        <v>6</v>
      </c>
      <c r="E44" s="8" t="s">
        <v>6</v>
      </c>
      <c r="F44" s="10" t="s">
        <v>5</v>
      </c>
      <c r="G44" s="7" t="s">
        <v>6</v>
      </c>
      <c r="H44" s="8" t="s">
        <v>6</v>
      </c>
      <c r="I44" s="10" t="s">
        <v>5</v>
      </c>
      <c r="J44" s="7" t="s">
        <v>6</v>
      </c>
      <c r="K44" s="8" t="s">
        <v>6</v>
      </c>
      <c r="L44" s="10" t="s">
        <v>5</v>
      </c>
      <c r="M44" s="7" t="s">
        <v>6</v>
      </c>
      <c r="N44" s="8" t="s">
        <v>6</v>
      </c>
      <c r="O44" s="7" t="s">
        <v>10</v>
      </c>
      <c r="P44" s="8" t="s">
        <v>6</v>
      </c>
      <c r="Q44" s="12" t="s">
        <v>22</v>
      </c>
    </row>
    <row r="45" spans="2:18" ht="15.75" customHeight="1" thickTop="1">
      <c r="B45" s="4" t="s">
        <v>40</v>
      </c>
      <c r="C45" s="9">
        <v>1</v>
      </c>
      <c r="D45">
        <v>351</v>
      </c>
      <c r="E45" s="5">
        <v>7</v>
      </c>
      <c r="F45" s="9">
        <v>1</v>
      </c>
      <c r="G45" s="2">
        <v>408.8</v>
      </c>
      <c r="H45" s="5">
        <v>7</v>
      </c>
      <c r="I45" s="9">
        <v>2</v>
      </c>
      <c r="J45" s="2">
        <v>394</v>
      </c>
      <c r="K45" s="5">
        <v>6</v>
      </c>
      <c r="L45" s="9">
        <v>5</v>
      </c>
      <c r="M45" s="2">
        <v>311</v>
      </c>
      <c r="N45" s="5">
        <v>3</v>
      </c>
      <c r="O45" s="2">
        <f aca="true" t="shared" si="6" ref="O45:P51">SUM(D45,G45,J45,M45)</f>
        <v>1464.8</v>
      </c>
      <c r="P45" s="5">
        <f t="shared" si="6"/>
        <v>23</v>
      </c>
      <c r="Q45" s="1">
        <v>1</v>
      </c>
      <c r="R45" t="str">
        <f aca="true" t="shared" si="7" ref="R45:R51">+B45</f>
        <v>HALESOWEN A &amp; CC</v>
      </c>
    </row>
    <row r="46" spans="2:18" ht="15.75" customHeight="1">
      <c r="B46" s="24" t="s">
        <v>31</v>
      </c>
      <c r="C46" s="9">
        <v>4</v>
      </c>
      <c r="D46">
        <v>304</v>
      </c>
      <c r="E46" s="5">
        <v>4</v>
      </c>
      <c r="F46" s="9">
        <v>3</v>
      </c>
      <c r="G46" s="2">
        <v>345.8</v>
      </c>
      <c r="H46" s="5">
        <v>5</v>
      </c>
      <c r="I46" s="9">
        <v>3</v>
      </c>
      <c r="J46" s="2">
        <v>365</v>
      </c>
      <c r="K46" s="5">
        <v>5</v>
      </c>
      <c r="L46" s="9">
        <v>2</v>
      </c>
      <c r="M46" s="2">
        <v>372.3</v>
      </c>
      <c r="N46" s="5">
        <v>6</v>
      </c>
      <c r="O46" s="2">
        <f t="shared" si="6"/>
        <v>1387.1</v>
      </c>
      <c r="P46" s="5">
        <f t="shared" si="6"/>
        <v>20</v>
      </c>
      <c r="Q46" s="1">
        <v>2</v>
      </c>
      <c r="R46" t="str">
        <f t="shared" si="7"/>
        <v>TAMWORTH AC "A"</v>
      </c>
    </row>
    <row r="47" spans="2:18" ht="15.75" customHeight="1">
      <c r="B47" s="27" t="s">
        <v>42</v>
      </c>
      <c r="C47" s="9">
        <v>6</v>
      </c>
      <c r="D47">
        <v>265</v>
      </c>
      <c r="E47" s="5">
        <v>2</v>
      </c>
      <c r="F47" s="9">
        <v>5</v>
      </c>
      <c r="G47" s="2">
        <v>328</v>
      </c>
      <c r="H47" s="5">
        <v>3</v>
      </c>
      <c r="I47" s="9">
        <v>1</v>
      </c>
      <c r="J47" s="2">
        <v>411</v>
      </c>
      <c r="K47" s="5">
        <v>7</v>
      </c>
      <c r="L47" s="9">
        <v>1</v>
      </c>
      <c r="M47" s="2">
        <v>410</v>
      </c>
      <c r="N47" s="5">
        <v>7</v>
      </c>
      <c r="O47" s="9">
        <f t="shared" si="6"/>
        <v>1414</v>
      </c>
      <c r="P47" s="5">
        <f t="shared" si="6"/>
        <v>19</v>
      </c>
      <c r="Q47" s="1">
        <v>3</v>
      </c>
      <c r="R47" t="str">
        <f t="shared" si="7"/>
        <v>ROYAL SUTTON COLDFIELD AC</v>
      </c>
    </row>
    <row r="48" spans="2:18" ht="15.75" customHeight="1">
      <c r="B48" s="24" t="s">
        <v>52</v>
      </c>
      <c r="C48" s="9">
        <v>3</v>
      </c>
      <c r="D48">
        <v>308</v>
      </c>
      <c r="E48" s="5">
        <v>5</v>
      </c>
      <c r="F48" s="9">
        <v>2</v>
      </c>
      <c r="G48" s="2">
        <v>355.5</v>
      </c>
      <c r="H48" s="5">
        <v>6</v>
      </c>
      <c r="I48" s="9">
        <v>5</v>
      </c>
      <c r="J48" s="2">
        <v>289</v>
      </c>
      <c r="K48" s="5">
        <v>3</v>
      </c>
      <c r="L48" s="9">
        <v>3</v>
      </c>
      <c r="M48" s="2">
        <v>333.8</v>
      </c>
      <c r="N48" s="5">
        <v>5</v>
      </c>
      <c r="O48" s="2">
        <f t="shared" si="6"/>
        <v>1286.3</v>
      </c>
      <c r="P48" s="5">
        <f t="shared" si="6"/>
        <v>19</v>
      </c>
      <c r="Q48" s="1">
        <v>4</v>
      </c>
      <c r="R48" t="str">
        <f t="shared" si="7"/>
        <v>LEICESTER CORITANIAN </v>
      </c>
    </row>
    <row r="49" spans="2:18" ht="15.75" customHeight="1">
      <c r="B49" s="24" t="s">
        <v>33</v>
      </c>
      <c r="C49" s="9">
        <v>2</v>
      </c>
      <c r="D49">
        <v>338.5</v>
      </c>
      <c r="E49" s="5">
        <v>6</v>
      </c>
      <c r="F49" s="9">
        <v>7</v>
      </c>
      <c r="G49" s="2">
        <v>151</v>
      </c>
      <c r="H49" s="5">
        <v>1</v>
      </c>
      <c r="I49" s="9">
        <v>6</v>
      </c>
      <c r="J49" s="2">
        <v>286</v>
      </c>
      <c r="K49" s="5">
        <v>2</v>
      </c>
      <c r="L49" s="9">
        <v>6</v>
      </c>
      <c r="M49" s="2">
        <v>306.5</v>
      </c>
      <c r="N49" s="5">
        <v>2</v>
      </c>
      <c r="O49" s="2">
        <f t="shared" si="6"/>
        <v>1082</v>
      </c>
      <c r="P49" s="5">
        <f t="shared" si="6"/>
        <v>11</v>
      </c>
      <c r="Q49" s="1">
        <v>5</v>
      </c>
      <c r="R49" t="str">
        <f t="shared" si="7"/>
        <v>CORBY AC</v>
      </c>
    </row>
    <row r="50" spans="2:18" ht="15.75" customHeight="1">
      <c r="B50" s="24" t="s">
        <v>50</v>
      </c>
      <c r="C50" s="9">
        <v>7</v>
      </c>
      <c r="D50" s="18">
        <v>244</v>
      </c>
      <c r="E50" s="5">
        <v>1</v>
      </c>
      <c r="F50" s="9">
        <v>4</v>
      </c>
      <c r="G50" s="2">
        <v>330.8</v>
      </c>
      <c r="H50" s="5">
        <v>4</v>
      </c>
      <c r="I50" s="9">
        <v>4</v>
      </c>
      <c r="J50" s="2">
        <v>292.5</v>
      </c>
      <c r="K50" s="5">
        <v>4</v>
      </c>
      <c r="L50" s="9">
        <v>7</v>
      </c>
      <c r="M50" s="2">
        <v>282.3</v>
      </c>
      <c r="N50" s="5">
        <v>1</v>
      </c>
      <c r="O50" s="2">
        <f t="shared" si="6"/>
        <v>1149.6</v>
      </c>
      <c r="P50" s="5">
        <f t="shared" si="6"/>
        <v>10</v>
      </c>
      <c r="Q50" s="1">
        <v>6</v>
      </c>
      <c r="R50" t="str">
        <f t="shared" si="7"/>
        <v>TIPTON H</v>
      </c>
    </row>
    <row r="51" spans="2:18" ht="15.75" customHeight="1" thickBot="1">
      <c r="B51" s="6" t="s">
        <v>49</v>
      </c>
      <c r="C51" s="10">
        <v>5</v>
      </c>
      <c r="D51" s="30">
        <v>290.5</v>
      </c>
      <c r="E51" s="8">
        <v>3</v>
      </c>
      <c r="F51" s="10">
        <v>6</v>
      </c>
      <c r="G51" s="7">
        <v>234</v>
      </c>
      <c r="H51" s="8">
        <v>2</v>
      </c>
      <c r="I51" s="10">
        <v>7</v>
      </c>
      <c r="J51" s="7">
        <v>220.5</v>
      </c>
      <c r="K51" s="8">
        <v>1</v>
      </c>
      <c r="L51" s="10">
        <v>4</v>
      </c>
      <c r="M51" s="7">
        <v>317</v>
      </c>
      <c r="N51" s="8">
        <v>4</v>
      </c>
      <c r="O51" s="7">
        <f t="shared" si="6"/>
        <v>1062</v>
      </c>
      <c r="P51" s="8">
        <f t="shared" si="6"/>
        <v>10</v>
      </c>
      <c r="Q51" s="1">
        <v>7</v>
      </c>
      <c r="R51" t="str">
        <f t="shared" si="7"/>
        <v>BANBURY H</v>
      </c>
    </row>
    <row r="52" ht="15.75" customHeight="1" thickTop="1"/>
    <row r="54" ht="15.75" customHeight="1" thickBot="1"/>
    <row r="55" spans="2:16" ht="15.75" customHeight="1" thickTop="1">
      <c r="B55" s="3" t="s">
        <v>16</v>
      </c>
      <c r="C55" s="31" t="s">
        <v>1</v>
      </c>
      <c r="D55" s="32"/>
      <c r="E55" s="33"/>
      <c r="F55" s="31" t="s">
        <v>2</v>
      </c>
      <c r="G55" s="32"/>
      <c r="H55" s="33"/>
      <c r="I55" s="31" t="s">
        <v>3</v>
      </c>
      <c r="J55" s="32"/>
      <c r="K55" s="33"/>
      <c r="L55" s="31" t="s">
        <v>4</v>
      </c>
      <c r="M55" s="32"/>
      <c r="N55" s="33"/>
      <c r="O55" s="34" t="s">
        <v>9</v>
      </c>
      <c r="P55" s="35"/>
    </row>
    <row r="56" spans="2:17" ht="15.75" customHeight="1">
      <c r="B56" s="4"/>
      <c r="C56" s="9" t="s">
        <v>7</v>
      </c>
      <c r="D56" s="2" t="s">
        <v>7</v>
      </c>
      <c r="E56" s="5" t="s">
        <v>8</v>
      </c>
      <c r="F56" s="9" t="s">
        <v>7</v>
      </c>
      <c r="G56" s="2" t="s">
        <v>7</v>
      </c>
      <c r="H56" s="5" t="s">
        <v>8</v>
      </c>
      <c r="I56" s="9" t="s">
        <v>7</v>
      </c>
      <c r="J56" s="2" t="s">
        <v>7</v>
      </c>
      <c r="K56" s="5" t="s">
        <v>8</v>
      </c>
      <c r="L56" s="9" t="s">
        <v>7</v>
      </c>
      <c r="M56" s="2" t="s">
        <v>7</v>
      </c>
      <c r="N56" s="5" t="s">
        <v>8</v>
      </c>
      <c r="O56" s="2"/>
      <c r="P56" s="5" t="s">
        <v>8</v>
      </c>
      <c r="Q56" s="12" t="s">
        <v>23</v>
      </c>
    </row>
    <row r="57" spans="2:17" ht="15.75" customHeight="1" thickBot="1">
      <c r="B57" s="6" t="s">
        <v>0</v>
      </c>
      <c r="C57" s="10" t="s">
        <v>5</v>
      </c>
      <c r="D57" s="7" t="s">
        <v>6</v>
      </c>
      <c r="E57" s="8" t="s">
        <v>6</v>
      </c>
      <c r="F57" s="10" t="s">
        <v>5</v>
      </c>
      <c r="G57" s="7" t="s">
        <v>6</v>
      </c>
      <c r="H57" s="8" t="s">
        <v>6</v>
      </c>
      <c r="I57" s="10" t="s">
        <v>5</v>
      </c>
      <c r="J57" s="7" t="s">
        <v>6</v>
      </c>
      <c r="K57" s="8" t="s">
        <v>6</v>
      </c>
      <c r="L57" s="10" t="s">
        <v>5</v>
      </c>
      <c r="M57" s="7" t="s">
        <v>6</v>
      </c>
      <c r="N57" s="8" t="s">
        <v>6</v>
      </c>
      <c r="O57" s="7" t="s">
        <v>10</v>
      </c>
      <c r="P57" s="8" t="s">
        <v>6</v>
      </c>
      <c r="Q57" s="12" t="s">
        <v>22</v>
      </c>
    </row>
    <row r="58" spans="2:18" ht="15.75" customHeight="1" thickTop="1">
      <c r="B58" s="24" t="s">
        <v>15</v>
      </c>
      <c r="C58" s="25">
        <v>1</v>
      </c>
      <c r="D58">
        <v>413</v>
      </c>
      <c r="E58" s="22">
        <v>7</v>
      </c>
      <c r="F58" s="20">
        <v>2</v>
      </c>
      <c r="G58" s="21">
        <v>404</v>
      </c>
      <c r="H58" s="22">
        <v>6</v>
      </c>
      <c r="I58" s="20">
        <v>1</v>
      </c>
      <c r="J58" s="21">
        <v>417</v>
      </c>
      <c r="K58" s="22">
        <v>7</v>
      </c>
      <c r="L58" s="20">
        <v>2</v>
      </c>
      <c r="M58" s="21">
        <v>385</v>
      </c>
      <c r="N58" s="22">
        <v>6</v>
      </c>
      <c r="O58" s="20">
        <f aca="true" t="shared" si="8" ref="O58:P61">SUM(D58,G58,J58,M58)</f>
        <v>1619</v>
      </c>
      <c r="P58" s="22">
        <f t="shared" si="8"/>
        <v>26</v>
      </c>
      <c r="Q58" s="1">
        <v>1</v>
      </c>
      <c r="R58" t="str">
        <f>+B58</f>
        <v>LEAMINGTON</v>
      </c>
    </row>
    <row r="59" spans="2:18" ht="15.75" customHeight="1">
      <c r="B59" s="24" t="s">
        <v>17</v>
      </c>
      <c r="C59" s="9">
        <v>2</v>
      </c>
      <c r="D59">
        <v>412</v>
      </c>
      <c r="E59" s="5">
        <v>6</v>
      </c>
      <c r="F59" s="9">
        <v>1</v>
      </c>
      <c r="G59" s="2">
        <v>443</v>
      </c>
      <c r="H59" s="5">
        <v>7</v>
      </c>
      <c r="I59" s="9">
        <v>5</v>
      </c>
      <c r="J59" s="2">
        <v>343</v>
      </c>
      <c r="K59" s="5">
        <v>3</v>
      </c>
      <c r="L59" s="9">
        <v>1</v>
      </c>
      <c r="M59" s="2">
        <v>429</v>
      </c>
      <c r="N59" s="5">
        <v>7</v>
      </c>
      <c r="O59" s="9">
        <f t="shared" si="8"/>
        <v>1627</v>
      </c>
      <c r="P59" s="5">
        <f t="shared" si="8"/>
        <v>23</v>
      </c>
      <c r="Q59" s="1">
        <v>2</v>
      </c>
      <c r="R59" t="str">
        <f>+B59</f>
        <v>SOLIHULL &amp; SMALL HEATH</v>
      </c>
    </row>
    <row r="60" spans="2:18" ht="15.75" customHeight="1">
      <c r="B60" s="24" t="s">
        <v>58</v>
      </c>
      <c r="C60" s="9">
        <v>3</v>
      </c>
      <c r="D60">
        <v>375</v>
      </c>
      <c r="E60" s="5">
        <v>5</v>
      </c>
      <c r="F60" s="9">
        <v>3</v>
      </c>
      <c r="G60" s="2">
        <v>345</v>
      </c>
      <c r="H60" s="5">
        <v>5</v>
      </c>
      <c r="I60" s="9">
        <v>3</v>
      </c>
      <c r="J60" s="2">
        <v>347</v>
      </c>
      <c r="K60" s="5">
        <v>5</v>
      </c>
      <c r="L60" s="9">
        <v>4</v>
      </c>
      <c r="M60" s="2">
        <v>316.5</v>
      </c>
      <c r="N60" s="5">
        <v>4</v>
      </c>
      <c r="O60" s="9">
        <f t="shared" si="8"/>
        <v>1383.5</v>
      </c>
      <c r="P60" s="5">
        <f t="shared" si="8"/>
        <v>19</v>
      </c>
      <c r="Q60" s="1">
        <v>3</v>
      </c>
      <c r="R60" t="str">
        <f>+B60</f>
        <v>ABINGDON AC</v>
      </c>
    </row>
    <row r="61" spans="2:18" ht="15.75" customHeight="1">
      <c r="B61" s="24" t="s">
        <v>27</v>
      </c>
      <c r="C61" s="13">
        <v>4</v>
      </c>
      <c r="D61">
        <v>311</v>
      </c>
      <c r="E61" s="5">
        <v>4</v>
      </c>
      <c r="F61" s="9">
        <v>4</v>
      </c>
      <c r="G61" s="2">
        <v>304</v>
      </c>
      <c r="H61" s="5">
        <v>4</v>
      </c>
      <c r="I61" s="13">
        <v>2</v>
      </c>
      <c r="J61" s="2">
        <v>351</v>
      </c>
      <c r="K61" s="5">
        <v>6</v>
      </c>
      <c r="L61" s="9">
        <v>6</v>
      </c>
      <c r="M61" s="2">
        <v>214</v>
      </c>
      <c r="N61" s="5">
        <v>2</v>
      </c>
      <c r="O61" s="9">
        <f t="shared" si="8"/>
        <v>1180</v>
      </c>
      <c r="P61" s="5">
        <f t="shared" si="8"/>
        <v>16</v>
      </c>
      <c r="Q61" s="1">
        <v>4</v>
      </c>
      <c r="R61" t="str">
        <f>+B61</f>
        <v>BURTON AC</v>
      </c>
    </row>
    <row r="62" spans="2:18" ht="15.75" customHeight="1">
      <c r="B62" s="24" t="s">
        <v>51</v>
      </c>
      <c r="C62" s="9">
        <v>6</v>
      </c>
      <c r="D62">
        <v>288</v>
      </c>
      <c r="E62" s="5">
        <v>2</v>
      </c>
      <c r="F62" s="9">
        <v>5</v>
      </c>
      <c r="G62" s="2">
        <v>277</v>
      </c>
      <c r="H62" s="5">
        <v>3</v>
      </c>
      <c r="I62" s="9">
        <v>4</v>
      </c>
      <c r="J62" s="2">
        <v>346</v>
      </c>
      <c r="K62" s="5">
        <v>4</v>
      </c>
      <c r="L62" s="9">
        <v>3</v>
      </c>
      <c r="M62" s="2">
        <v>333.5</v>
      </c>
      <c r="N62" s="5">
        <v>5</v>
      </c>
      <c r="O62" s="9">
        <f>SUM(D62,G62,J62,M62)</f>
        <v>1244.5</v>
      </c>
      <c r="P62" s="5">
        <f>SUM(E62,H62,K62,N62)</f>
        <v>14</v>
      </c>
      <c r="Q62" s="1">
        <v>5</v>
      </c>
      <c r="R62" t="str">
        <f>+B62</f>
        <v>DUDLEY &amp; STOURBRIDGE</v>
      </c>
    </row>
    <row r="63" spans="2:18" ht="15.75" customHeight="1">
      <c r="B63" s="24" t="s">
        <v>43</v>
      </c>
      <c r="C63" s="9">
        <v>5</v>
      </c>
      <c r="D63">
        <v>295</v>
      </c>
      <c r="E63" s="5">
        <v>3</v>
      </c>
      <c r="F63" s="9">
        <v>6</v>
      </c>
      <c r="G63" s="2">
        <v>252</v>
      </c>
      <c r="H63" s="5">
        <v>2</v>
      </c>
      <c r="I63" s="13">
        <v>6</v>
      </c>
      <c r="J63" s="2">
        <v>342</v>
      </c>
      <c r="K63" s="5">
        <v>2</v>
      </c>
      <c r="L63" s="9">
        <v>5</v>
      </c>
      <c r="M63" s="2">
        <v>266</v>
      </c>
      <c r="N63" s="5">
        <v>3</v>
      </c>
      <c r="O63" s="9">
        <f>SUM(D63,G63,J63,M63)</f>
        <v>1155</v>
      </c>
      <c r="P63" s="5">
        <f>SUM(E63,H63,K63,N63)</f>
        <v>10</v>
      </c>
      <c r="Q63" s="1">
        <v>6</v>
      </c>
      <c r="R63" t="str">
        <f>+B63</f>
        <v>SUTTON IN ASHFIELD H &amp; AC</v>
      </c>
    </row>
    <row r="64" spans="2:18" ht="15.75" customHeight="1" thickBot="1">
      <c r="B64" s="26" t="s">
        <v>45</v>
      </c>
      <c r="C64" s="17">
        <v>7</v>
      </c>
      <c r="D64" s="28">
        <v>118</v>
      </c>
      <c r="E64" s="8">
        <v>1</v>
      </c>
      <c r="F64" s="10">
        <v>7</v>
      </c>
      <c r="G64" s="7">
        <v>172</v>
      </c>
      <c r="H64" s="8">
        <v>1</v>
      </c>
      <c r="I64" s="10">
        <v>7</v>
      </c>
      <c r="J64" s="7">
        <v>140</v>
      </c>
      <c r="K64" s="8">
        <v>1</v>
      </c>
      <c r="L64" s="10">
        <v>7</v>
      </c>
      <c r="M64" s="7">
        <v>95</v>
      </c>
      <c r="N64" s="8">
        <v>1</v>
      </c>
      <c r="O64" s="10">
        <f>+SUM(D64,G64,J64,M64,)</f>
        <v>525</v>
      </c>
      <c r="P64" s="8">
        <f>+SUM(E64,H64,K64,N64,)</f>
        <v>4</v>
      </c>
      <c r="Q64" s="1">
        <v>7</v>
      </c>
      <c r="R64" t="str">
        <f>+B64</f>
        <v>TEAM SHREWSBURY </v>
      </c>
    </row>
    <row r="65" spans="2:17" ht="15.75" customHeight="1" thickTop="1">
      <c r="B65" s="29"/>
      <c r="C65" s="15"/>
      <c r="D65" s="1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</row>
    <row r="67" ht="15.75" customHeight="1" thickBot="1"/>
    <row r="68" spans="2:16" ht="15.75" customHeight="1" thickTop="1">
      <c r="B68" s="3" t="s">
        <v>18</v>
      </c>
      <c r="C68" s="31" t="s">
        <v>1</v>
      </c>
      <c r="D68" s="32"/>
      <c r="E68" s="33"/>
      <c r="F68" s="31" t="s">
        <v>2</v>
      </c>
      <c r="G68" s="32"/>
      <c r="H68" s="33"/>
      <c r="I68" s="31" t="s">
        <v>3</v>
      </c>
      <c r="J68" s="32"/>
      <c r="K68" s="33"/>
      <c r="L68" s="31" t="s">
        <v>4</v>
      </c>
      <c r="M68" s="32"/>
      <c r="N68" s="33"/>
      <c r="O68" s="34" t="s">
        <v>9</v>
      </c>
      <c r="P68" s="35"/>
    </row>
    <row r="69" spans="2:17" ht="15.75" customHeight="1">
      <c r="B69" s="4"/>
      <c r="C69" s="9" t="s">
        <v>7</v>
      </c>
      <c r="D69" s="2" t="s">
        <v>7</v>
      </c>
      <c r="E69" s="5" t="s">
        <v>8</v>
      </c>
      <c r="F69" s="9" t="s">
        <v>7</v>
      </c>
      <c r="G69" s="2" t="s">
        <v>7</v>
      </c>
      <c r="H69" s="5" t="s">
        <v>8</v>
      </c>
      <c r="I69" s="9" t="s">
        <v>7</v>
      </c>
      <c r="J69" s="2" t="s">
        <v>7</v>
      </c>
      <c r="K69" s="5" t="s">
        <v>8</v>
      </c>
      <c r="L69" s="9" t="s">
        <v>7</v>
      </c>
      <c r="M69" s="2" t="s">
        <v>7</v>
      </c>
      <c r="N69" s="5" t="s">
        <v>8</v>
      </c>
      <c r="O69" s="2"/>
      <c r="P69" s="5" t="s">
        <v>8</v>
      </c>
      <c r="Q69" s="12" t="s">
        <v>23</v>
      </c>
    </row>
    <row r="70" spans="2:17" ht="15.75" customHeight="1" thickBot="1">
      <c r="B70" s="6" t="s">
        <v>0</v>
      </c>
      <c r="C70" s="10" t="s">
        <v>5</v>
      </c>
      <c r="D70" s="7" t="s">
        <v>6</v>
      </c>
      <c r="E70" s="8" t="s">
        <v>6</v>
      </c>
      <c r="F70" s="10" t="s">
        <v>5</v>
      </c>
      <c r="G70" s="7" t="s">
        <v>6</v>
      </c>
      <c r="H70" s="8" t="s">
        <v>6</v>
      </c>
      <c r="I70" s="10" t="s">
        <v>5</v>
      </c>
      <c r="J70" s="7" t="s">
        <v>6</v>
      </c>
      <c r="K70" s="8" t="s">
        <v>6</v>
      </c>
      <c r="L70" s="10" t="s">
        <v>5</v>
      </c>
      <c r="M70" s="7" t="s">
        <v>6</v>
      </c>
      <c r="N70" s="8" t="s">
        <v>6</v>
      </c>
      <c r="O70" s="7" t="s">
        <v>10</v>
      </c>
      <c r="P70" s="8" t="s">
        <v>6</v>
      </c>
      <c r="Q70" s="12" t="s">
        <v>22</v>
      </c>
    </row>
    <row r="71" spans="2:18" ht="15.75" customHeight="1" thickTop="1">
      <c r="B71" s="24" t="s">
        <v>20</v>
      </c>
      <c r="C71" s="9">
        <v>1</v>
      </c>
      <c r="D71" s="21">
        <v>509</v>
      </c>
      <c r="E71" s="22">
        <v>8</v>
      </c>
      <c r="F71" s="20">
        <v>1</v>
      </c>
      <c r="G71" s="21">
        <v>533</v>
      </c>
      <c r="H71" s="22">
        <v>8</v>
      </c>
      <c r="I71" s="20">
        <v>1</v>
      </c>
      <c r="J71" s="21">
        <v>496.5</v>
      </c>
      <c r="K71" s="22">
        <v>8</v>
      </c>
      <c r="L71" s="25">
        <v>1</v>
      </c>
      <c r="M71" s="21">
        <v>554</v>
      </c>
      <c r="N71" s="22">
        <v>8</v>
      </c>
      <c r="O71" s="20">
        <f aca="true" t="shared" si="9" ref="O71:O76">SUM(D71,G71,J71,M71)</f>
        <v>2092.5</v>
      </c>
      <c r="P71" s="22">
        <f aca="true" t="shared" si="10" ref="P71:P76">SUM(E71,H71,K71,N71)</f>
        <v>32</v>
      </c>
      <c r="Q71" s="1">
        <v>1</v>
      </c>
      <c r="R71" t="str">
        <f>+B71</f>
        <v>KIDDERMINSTER &amp; STOURPORT</v>
      </c>
    </row>
    <row r="72" spans="2:18" ht="15.75" customHeight="1">
      <c r="B72" s="24" t="s">
        <v>55</v>
      </c>
      <c r="C72" s="9">
        <v>3</v>
      </c>
      <c r="D72" s="2">
        <v>360</v>
      </c>
      <c r="E72" s="5">
        <v>6</v>
      </c>
      <c r="F72" s="13">
        <v>2</v>
      </c>
      <c r="G72" s="15">
        <v>396.5</v>
      </c>
      <c r="H72" s="16">
        <v>7</v>
      </c>
      <c r="I72" s="9">
        <v>3</v>
      </c>
      <c r="J72" s="2">
        <v>362</v>
      </c>
      <c r="K72" s="5">
        <v>6</v>
      </c>
      <c r="L72" s="9">
        <v>2</v>
      </c>
      <c r="M72" s="2">
        <v>437</v>
      </c>
      <c r="N72" s="5">
        <v>7</v>
      </c>
      <c r="O72" s="9">
        <f>SUM(D72,G72,J72,M72)</f>
        <v>1555.5</v>
      </c>
      <c r="P72" s="5">
        <f>SUM(E72,H72,K72,N72)</f>
        <v>26</v>
      </c>
      <c r="Q72" s="1">
        <v>2</v>
      </c>
      <c r="R72" t="str">
        <f>+B72</f>
        <v>NEWCASTLE (Staffs) AC</v>
      </c>
    </row>
    <row r="73" spans="2:18" ht="15.75" customHeight="1">
      <c r="B73" s="24" t="s">
        <v>57</v>
      </c>
      <c r="C73" s="9">
        <v>2</v>
      </c>
      <c r="D73" s="2">
        <v>372</v>
      </c>
      <c r="E73" s="5">
        <v>7</v>
      </c>
      <c r="F73" s="9">
        <v>5</v>
      </c>
      <c r="G73" s="2">
        <v>279.5</v>
      </c>
      <c r="H73" s="5">
        <v>4</v>
      </c>
      <c r="I73" s="9">
        <v>4</v>
      </c>
      <c r="J73" s="2">
        <v>355</v>
      </c>
      <c r="K73" s="5">
        <v>5</v>
      </c>
      <c r="L73" s="9">
        <v>3</v>
      </c>
      <c r="M73" s="2">
        <v>272</v>
      </c>
      <c r="N73" s="5">
        <v>6</v>
      </c>
      <c r="O73" s="9">
        <f>SUM(D73,G73,J73,M73)</f>
        <v>1278.5</v>
      </c>
      <c r="P73" s="5">
        <f>SUM(E73,H73,K73,N73)</f>
        <v>22</v>
      </c>
      <c r="Q73" s="1">
        <v>3</v>
      </c>
      <c r="R73" t="str">
        <f>+B73</f>
        <v>DAVENTRY AC</v>
      </c>
    </row>
    <row r="74" spans="2:18" ht="15.75" customHeight="1">
      <c r="B74" s="24" t="s">
        <v>35</v>
      </c>
      <c r="C74" s="9">
        <v>4</v>
      </c>
      <c r="D74" s="2">
        <v>358</v>
      </c>
      <c r="E74" s="5">
        <v>5</v>
      </c>
      <c r="F74" s="9">
        <v>4</v>
      </c>
      <c r="G74" s="2">
        <v>348</v>
      </c>
      <c r="H74" s="5">
        <v>5</v>
      </c>
      <c r="I74" s="9">
        <v>6</v>
      </c>
      <c r="J74" s="2">
        <v>296</v>
      </c>
      <c r="K74" s="5">
        <v>3</v>
      </c>
      <c r="L74" s="9">
        <v>4</v>
      </c>
      <c r="M74" s="2">
        <v>259</v>
      </c>
      <c r="N74" s="5">
        <v>5</v>
      </c>
      <c r="O74" s="9">
        <f t="shared" si="9"/>
        <v>1261</v>
      </c>
      <c r="P74" s="5">
        <f t="shared" si="10"/>
        <v>18</v>
      </c>
      <c r="Q74" s="1">
        <v>4</v>
      </c>
      <c r="R74" t="str">
        <f>+B74</f>
        <v>HARBOROUGH AC</v>
      </c>
    </row>
    <row r="75" spans="2:18" ht="15.75" customHeight="1">
      <c r="B75" s="24" t="s">
        <v>36</v>
      </c>
      <c r="C75" s="9">
        <v>5</v>
      </c>
      <c r="D75" s="2">
        <v>327</v>
      </c>
      <c r="E75" s="5">
        <v>4</v>
      </c>
      <c r="F75" s="9">
        <v>6</v>
      </c>
      <c r="G75" s="2">
        <v>199</v>
      </c>
      <c r="H75" s="5">
        <v>3</v>
      </c>
      <c r="I75" s="9">
        <v>2</v>
      </c>
      <c r="J75" s="2">
        <v>369</v>
      </c>
      <c r="K75" s="5">
        <v>7</v>
      </c>
      <c r="L75" s="13">
        <v>5</v>
      </c>
      <c r="M75" s="2">
        <v>241</v>
      </c>
      <c r="N75" s="5">
        <v>4</v>
      </c>
      <c r="O75" s="9">
        <f t="shared" si="9"/>
        <v>1136</v>
      </c>
      <c r="P75" s="5">
        <f t="shared" si="10"/>
        <v>18</v>
      </c>
      <c r="Q75" s="1">
        <v>5</v>
      </c>
      <c r="R75" t="str">
        <f>+B75</f>
        <v>NUNEATON HARRIERS</v>
      </c>
    </row>
    <row r="76" spans="2:18" ht="15.75" customHeight="1">
      <c r="B76" s="24" t="s">
        <v>44</v>
      </c>
      <c r="C76" s="9">
        <v>6</v>
      </c>
      <c r="D76" s="2">
        <v>307</v>
      </c>
      <c r="E76" s="5">
        <v>3</v>
      </c>
      <c r="F76" s="9">
        <v>3</v>
      </c>
      <c r="G76" s="2">
        <v>360</v>
      </c>
      <c r="H76" s="5">
        <v>6</v>
      </c>
      <c r="I76" s="9">
        <v>5</v>
      </c>
      <c r="J76" s="2">
        <v>308</v>
      </c>
      <c r="K76" s="5">
        <v>4</v>
      </c>
      <c r="L76" s="9">
        <v>6</v>
      </c>
      <c r="M76" s="2">
        <v>230</v>
      </c>
      <c r="N76" s="5">
        <v>3</v>
      </c>
      <c r="O76" s="9">
        <f t="shared" si="9"/>
        <v>1205</v>
      </c>
      <c r="P76" s="5">
        <f t="shared" si="10"/>
        <v>16</v>
      </c>
      <c r="Q76" s="1">
        <v>6</v>
      </c>
      <c r="R76" t="str">
        <f>+B76</f>
        <v>HEREFORD &amp; COUNTY AC</v>
      </c>
    </row>
    <row r="77" spans="2:18" ht="15.75" customHeight="1">
      <c r="B77" s="24" t="s">
        <v>54</v>
      </c>
      <c r="C77" s="9">
        <v>8</v>
      </c>
      <c r="D77" s="2">
        <v>102</v>
      </c>
      <c r="E77" s="5">
        <v>1</v>
      </c>
      <c r="F77" s="9">
        <v>7</v>
      </c>
      <c r="G77" s="2">
        <v>116</v>
      </c>
      <c r="H77" s="5">
        <v>2</v>
      </c>
      <c r="I77" s="9">
        <v>7</v>
      </c>
      <c r="J77" s="2">
        <v>205.5</v>
      </c>
      <c r="K77" s="5">
        <v>2</v>
      </c>
      <c r="L77" s="9">
        <v>8</v>
      </c>
      <c r="M77" s="2">
        <v>130</v>
      </c>
      <c r="N77" s="5">
        <v>1</v>
      </c>
      <c r="O77" s="9">
        <f>+SUM(D77,G77,J77,M77,)</f>
        <v>553.5</v>
      </c>
      <c r="P77" s="5">
        <f>+SUM(E77,H77,K77,N77,)</f>
        <v>6</v>
      </c>
      <c r="Q77" s="1">
        <v>7</v>
      </c>
      <c r="R77" t="str">
        <f>+B77</f>
        <v>TAMWORTH AC 'B'</v>
      </c>
    </row>
    <row r="78" spans="2:18" ht="15.75" customHeight="1" thickBot="1">
      <c r="B78" s="14" t="s">
        <v>53</v>
      </c>
      <c r="C78" s="10">
        <v>7</v>
      </c>
      <c r="D78" s="7">
        <v>238</v>
      </c>
      <c r="E78" s="8">
        <v>2</v>
      </c>
      <c r="F78" s="10">
        <v>8</v>
      </c>
      <c r="G78" s="7">
        <v>0</v>
      </c>
      <c r="H78" s="8">
        <v>0</v>
      </c>
      <c r="I78" s="10">
        <v>8</v>
      </c>
      <c r="J78" s="7">
        <v>174</v>
      </c>
      <c r="K78" s="8">
        <v>1</v>
      </c>
      <c r="L78" s="10">
        <v>7</v>
      </c>
      <c r="M78" s="7">
        <v>148</v>
      </c>
      <c r="N78" s="8">
        <v>2</v>
      </c>
      <c r="O78" s="10">
        <f>+SUM(D78,G78,J78,M78,)</f>
        <v>560</v>
      </c>
      <c r="P78" s="8">
        <f>+SUM(E78,H78,K78,N78,)</f>
        <v>5</v>
      </c>
      <c r="Q78" s="1">
        <v>8</v>
      </c>
      <c r="R78" t="str">
        <f>+B78</f>
        <v>NOTTS AC 'B'</v>
      </c>
    </row>
    <row r="79" ht="15.75" customHeight="1" thickTop="1">
      <c r="Q79" s="1"/>
    </row>
  </sheetData>
  <sheetProtection/>
  <mergeCells count="30">
    <mergeCell ref="C6:E6"/>
    <mergeCell ref="F6:H6"/>
    <mergeCell ref="I6:K6"/>
    <mergeCell ref="L6:N6"/>
    <mergeCell ref="O6:P6"/>
    <mergeCell ref="C68:E68"/>
    <mergeCell ref="F68:H68"/>
    <mergeCell ref="I68:K68"/>
    <mergeCell ref="L68:N68"/>
    <mergeCell ref="O68:P68"/>
    <mergeCell ref="C42:E42"/>
    <mergeCell ref="F42:H42"/>
    <mergeCell ref="I42:K42"/>
    <mergeCell ref="L42:N42"/>
    <mergeCell ref="O42:P42"/>
    <mergeCell ref="C18:E18"/>
    <mergeCell ref="F18:H18"/>
    <mergeCell ref="I18:K18"/>
    <mergeCell ref="L18:N18"/>
    <mergeCell ref="O18:P18"/>
    <mergeCell ref="C55:E55"/>
    <mergeCell ref="F55:H55"/>
    <mergeCell ref="I55:K55"/>
    <mergeCell ref="L55:N55"/>
    <mergeCell ref="O55:P55"/>
    <mergeCell ref="L30:N30"/>
    <mergeCell ref="O30:P30"/>
    <mergeCell ref="C30:E30"/>
    <mergeCell ref="F30:H30"/>
    <mergeCell ref="I30:K30"/>
  </mergeCells>
  <printOptions/>
  <pageMargins left="0.7086614173228347" right="0.7086614173228347" top="0.7480314960629921" bottom="1.9291338582677167" header="0.31496062992125984" footer="0.31496062992125984"/>
  <pageSetup horizontalDpi="600" verticalDpi="600" orientation="landscape" paperSize="9" scale="63" r:id="rId2"/>
  <headerFooter>
    <oddHeader>&amp;C&amp;"-,Bold"&amp;12SERVELINE MIDLAND TRACK AND FIELD LEAGUE 2014    
 LATEST DIVISIONAL TABLE POSITIONS&amp;R&amp;"-,Bold"&amp;12AS AT &amp;D</oddHead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Dmac</dc:creator>
  <cp:keywords/>
  <dc:description/>
  <cp:lastModifiedBy>Lyn Orbell</cp:lastModifiedBy>
  <cp:lastPrinted>2014-08-05T14:39:37Z</cp:lastPrinted>
  <dcterms:created xsi:type="dcterms:W3CDTF">2008-07-07T15:23:53Z</dcterms:created>
  <dcterms:modified xsi:type="dcterms:W3CDTF">2014-09-16T15:55:40Z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